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0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4" i="1"/>
  <c r="H45"/>
  <c r="H46"/>
  <c r="H47"/>
  <c r="H48"/>
  <c r="H49"/>
  <c r="H44"/>
  <c r="G45"/>
  <c r="G46"/>
  <c r="G47"/>
  <c r="G48"/>
  <c r="G49"/>
  <c r="G44"/>
  <c r="E45"/>
  <c r="E46"/>
  <c r="E47"/>
  <c r="E48"/>
  <c r="E49"/>
  <c r="E44"/>
  <c r="G31"/>
  <c r="E32"/>
  <c r="E33"/>
  <c r="E34"/>
  <c r="E35"/>
  <c r="E36"/>
  <c r="E37"/>
  <c r="E38"/>
  <c r="G32"/>
  <c r="G33"/>
  <c r="G34"/>
  <c r="G35"/>
  <c r="G36"/>
  <c r="G37"/>
  <c r="G38"/>
  <c r="H32"/>
  <c r="H33"/>
  <c r="H34"/>
  <c r="H35"/>
  <c r="H36"/>
  <c r="H37"/>
  <c r="H38"/>
  <c r="D24"/>
  <c r="C24"/>
  <c r="F20"/>
  <c r="F15"/>
  <c r="F16"/>
  <c r="F17"/>
  <c r="F18"/>
  <c r="F19"/>
  <c r="F21"/>
  <c r="F22"/>
  <c r="F23"/>
  <c r="F14"/>
  <c r="F8"/>
  <c r="F7"/>
  <c r="E14"/>
  <c r="E15"/>
  <c r="E16"/>
  <c r="E17"/>
  <c r="E18"/>
  <c r="E19"/>
  <c r="E21"/>
  <c r="E22"/>
  <c r="E23"/>
  <c r="E13"/>
  <c r="D5"/>
  <c r="E5"/>
  <c r="C5"/>
  <c r="F5" l="1"/>
  <c r="H31"/>
  <c r="E31"/>
  <c r="F24"/>
  <c r="E20"/>
  <c r="F13"/>
</calcChain>
</file>

<file path=xl/sharedStrings.xml><?xml version="1.0" encoding="utf-8"?>
<sst xmlns="http://schemas.openxmlformats.org/spreadsheetml/2006/main" count="71" uniqueCount="62">
  <si>
    <t>Наименование показателей</t>
  </si>
  <si>
    <t>Первоначальный план</t>
  </si>
  <si>
    <t xml:space="preserve">Уточненный </t>
  </si>
  <si>
    <t>Факт</t>
  </si>
  <si>
    <t xml:space="preserve">% к </t>
  </si>
  <si>
    <t>план</t>
  </si>
  <si>
    <t>уточненному плану</t>
  </si>
  <si>
    <t xml:space="preserve"> </t>
  </si>
  <si>
    <t>Доходы – всего,</t>
  </si>
  <si>
    <t>из них:</t>
  </si>
  <si>
    <t>налоговые, неналоговые доходы</t>
  </si>
  <si>
    <t>безвозмездные поступления</t>
  </si>
  <si>
    <t>Наименование  показателя</t>
  </si>
  <si>
    <t>Уточненный план</t>
  </si>
  <si>
    <t>Сумма увеличения (снижения)</t>
  </si>
  <si>
    <t>% увеличения, снижения плана</t>
  </si>
  <si>
    <t>Налоговые доходы всего, в том числе:</t>
  </si>
  <si>
    <t>налог на доходы физических лиц</t>
  </si>
  <si>
    <t>налог на имущество организаций</t>
  </si>
  <si>
    <t>доходы от уплаты акцизов на нефтепродукты</t>
  </si>
  <si>
    <t>налог, взимаемый в связи с применением упрощенной системы налогообложения</t>
  </si>
  <si>
    <t>единый налог на вмененный доход</t>
  </si>
  <si>
    <t>государственная пошлина</t>
  </si>
  <si>
    <t>Неналоговые доходы всего, в том числе:</t>
  </si>
  <si>
    <t>доходы от использования имущества</t>
  </si>
  <si>
    <t>доходы от оказания платных услуг и компенсации затрат государства</t>
  </si>
  <si>
    <t>Безвозмездные поступления</t>
  </si>
  <si>
    <t>Всего доходов</t>
  </si>
  <si>
    <t>Показатели</t>
  </si>
  <si>
    <t>% от плана</t>
  </si>
  <si>
    <t>в %</t>
  </si>
  <si>
    <t>в сумме</t>
  </si>
  <si>
    <t>НАЛОГОВЫЕ ДОХОДЫ ВСЕГО, в том числе:</t>
  </si>
  <si>
    <t>Налог на доходы физических лиц</t>
  </si>
  <si>
    <t>Единый налог на вмененный доход</t>
  </si>
  <si>
    <t>Доходы от уплаты акцизов на нефтепродукты</t>
  </si>
  <si>
    <t>Налог, взимаемый в связи с применением упрощенной системы налогообложения</t>
  </si>
  <si>
    <t>Налог на имущество организаций</t>
  </si>
  <si>
    <t>Налог, взимаемый в связи с применением патентной системы налогообложения</t>
  </si>
  <si>
    <t>Государственная пошлина</t>
  </si>
  <si>
    <t>Исполнено за 2019 год</t>
  </si>
  <si>
    <t>НЕНАЛОГОВЫЕ ДОХОДЫ ВСЕГО, в т.ч.:</t>
  </si>
  <si>
    <t>Аренда земли</t>
  </si>
  <si>
    <t>Аренда имущества</t>
  </si>
  <si>
    <t>Доходы от оказания платных услуг и компенсации затрат государства</t>
  </si>
  <si>
    <t>штрафы</t>
  </si>
  <si>
    <t>доходы от продажи материальных и нематериальных активов</t>
  </si>
  <si>
    <t>Наименование</t>
  </si>
  <si>
    <t>Безвозмездные поступления, всего</t>
  </si>
  <si>
    <t>в том числе: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</si>
  <si>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</si>
  <si>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</t>
  </si>
  <si>
    <t>Субвенции бюджетам муниципальных образований</t>
  </si>
  <si>
    <t>Иные межбюджетные трансферты</t>
  </si>
  <si>
    <t>на 2020 год</t>
  </si>
  <si>
    <t>Факт 2020 год</t>
  </si>
  <si>
    <t>Исполнено за 2020 год</t>
  </si>
  <si>
    <t>Рост (снижение) поступлений в 2020 году к 2019 году</t>
  </si>
  <si>
    <t>Уточненный план                     на 2020 год</t>
  </si>
  <si>
    <t>Уточненный план               на 2020 год</t>
  </si>
  <si>
    <t>Прочие безвозмездные поступления</t>
  </si>
  <si>
    <t>Возврат остатков субсидий,субвенции и иных мбт имеющих цел.назначение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</si>
</sst>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Arial Cy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" fontId="11" fillId="2" borderId="19">
      <alignment horizontal="right" vertical="top" shrinkToFit="1"/>
    </xf>
  </cellStyleXfs>
  <cellXfs count="80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8" fillId="0" borderId="13" xfId="0" applyFont="1" applyBorder="1" applyAlignment="1">
      <alignment horizontal="center" wrapText="1"/>
    </xf>
    <xf numFmtId="164" fontId="6" fillId="0" borderId="15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8" fillId="0" borderId="8" xfId="0" applyFont="1" applyBorder="1" applyAlignment="1">
      <alignment vertical="top" wrapText="1"/>
    </xf>
    <xf numFmtId="0" fontId="0" fillId="0" borderId="0" xfId="0" applyAlignment="1">
      <alignment wrapText="1"/>
    </xf>
    <xf numFmtId="164" fontId="6" fillId="0" borderId="7" xfId="0" applyNumberFormat="1" applyFont="1" applyBorder="1" applyAlignment="1">
      <alignment horizontal="center" vertical="top" wrapText="1"/>
    </xf>
    <xf numFmtId="1" fontId="6" fillId="0" borderId="7" xfId="0" applyNumberFormat="1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wrapText="1"/>
    </xf>
    <xf numFmtId="0" fontId="2" fillId="0" borderId="22" xfId="0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1" fontId="5" fillId="0" borderId="7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right" vertical="top" wrapText="1"/>
    </xf>
    <xf numFmtId="165" fontId="6" fillId="0" borderId="7" xfId="0" applyNumberFormat="1" applyFont="1" applyBorder="1" applyAlignment="1">
      <alignment horizontal="right" vertical="top" wrapText="1"/>
    </xf>
    <xf numFmtId="165" fontId="6" fillId="0" borderId="9" xfId="0" applyNumberFormat="1" applyFont="1" applyBorder="1" applyAlignment="1">
      <alignment horizontal="right" vertical="top" wrapText="1"/>
    </xf>
    <xf numFmtId="165" fontId="6" fillId="0" borderId="24" xfId="2" applyNumberFormat="1" applyFont="1" applyFill="1" applyBorder="1" applyAlignment="1" applyProtection="1">
      <alignment horizontal="right" vertical="top" shrinkToFit="1"/>
    </xf>
    <xf numFmtId="165" fontId="6" fillId="0" borderId="25" xfId="2" applyNumberFormat="1" applyFont="1" applyFill="1" applyBorder="1" applyAlignment="1" applyProtection="1">
      <alignment horizontal="right" vertical="top" shrinkToFit="1"/>
    </xf>
    <xf numFmtId="164" fontId="6" fillId="0" borderId="8" xfId="0" applyNumberFormat="1" applyFont="1" applyBorder="1" applyAlignment="1">
      <alignment horizontal="center" vertical="top" wrapText="1"/>
    </xf>
    <xf numFmtId="165" fontId="6" fillId="0" borderId="11" xfId="2" applyNumberFormat="1" applyFont="1" applyFill="1" applyBorder="1" applyAlignment="1" applyProtection="1">
      <alignment horizontal="right" vertical="top" shrinkToFit="1"/>
    </xf>
    <xf numFmtId="165" fontId="5" fillId="0" borderId="11" xfId="2" applyNumberFormat="1" applyFont="1" applyFill="1" applyBorder="1" applyAlignment="1" applyProtection="1">
      <alignment horizontal="right" vertical="top" shrinkToFit="1"/>
    </xf>
    <xf numFmtId="165" fontId="2" fillId="0" borderId="8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right" vertical="top" wrapText="1"/>
    </xf>
    <xf numFmtId="165" fontId="10" fillId="0" borderId="11" xfId="0" applyNumberFormat="1" applyFont="1" applyBorder="1" applyAlignment="1">
      <alignment horizontal="right" vertical="top"/>
    </xf>
    <xf numFmtId="0" fontId="6" fillId="0" borderId="15" xfId="0" applyFont="1" applyBorder="1" applyAlignment="1">
      <alignment horizontal="right" vertical="top" wrapText="1"/>
    </xf>
    <xf numFmtId="165" fontId="6" fillId="0" borderId="20" xfId="2" applyNumberFormat="1" applyFont="1" applyFill="1" applyBorder="1" applyAlignment="1" applyProtection="1">
      <alignment horizontal="right" vertical="top" shrinkToFit="1"/>
    </xf>
    <xf numFmtId="165" fontId="12" fillId="0" borderId="20" xfId="0" applyNumberFormat="1" applyFont="1" applyFill="1" applyBorder="1" applyAlignment="1">
      <alignment horizontal="right" vertical="top"/>
    </xf>
    <xf numFmtId="165" fontId="12" fillId="0" borderId="20" xfId="1" applyNumberFormat="1" applyFont="1" applyFill="1" applyBorder="1" applyAlignment="1">
      <alignment horizontal="right" vertical="top"/>
    </xf>
    <xf numFmtId="165" fontId="6" fillId="0" borderId="15" xfId="0" applyNumberFormat="1" applyFont="1" applyBorder="1" applyAlignment="1">
      <alignment horizontal="right" vertical="top" wrapText="1"/>
    </xf>
    <xf numFmtId="165" fontId="12" fillId="0" borderId="11" xfId="0" applyNumberFormat="1" applyFont="1" applyBorder="1" applyAlignment="1" applyProtection="1">
      <alignment horizontal="right" vertical="top"/>
      <protection locked="0"/>
    </xf>
    <xf numFmtId="165" fontId="6" fillId="0" borderId="7" xfId="0" applyNumberFormat="1" applyFont="1" applyBorder="1" applyAlignment="1">
      <alignment horizontal="right" vertical="top"/>
    </xf>
    <xf numFmtId="0" fontId="4" fillId="0" borderId="20" xfId="0" applyFont="1" applyBorder="1" applyAlignment="1">
      <alignment vertical="top" wrapText="1"/>
    </xf>
    <xf numFmtId="165" fontId="5" fillId="0" borderId="20" xfId="2" applyNumberFormat="1" applyFont="1" applyFill="1" applyBorder="1" applyProtection="1">
      <alignment horizontal="right" vertical="top" shrinkToFit="1"/>
    </xf>
    <xf numFmtId="0" fontId="2" fillId="0" borderId="20" xfId="0" applyFont="1" applyBorder="1" applyAlignment="1">
      <alignment vertical="top" wrapText="1"/>
    </xf>
    <xf numFmtId="165" fontId="10" fillId="0" borderId="20" xfId="0" applyNumberFormat="1" applyFont="1" applyFill="1" applyBorder="1" applyAlignment="1">
      <alignment vertical="top" wrapText="1"/>
    </xf>
    <xf numFmtId="165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wrapText="1"/>
    </xf>
    <xf numFmtId="0" fontId="7" fillId="0" borderId="14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wrapText="1"/>
    </xf>
    <xf numFmtId="0" fontId="7" fillId="0" borderId="17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5" fontId="5" fillId="0" borderId="10" xfId="0" applyNumberFormat="1" applyFont="1" applyBorder="1" applyAlignment="1">
      <alignment horizontal="right" vertical="top" wrapText="1"/>
    </xf>
    <xf numFmtId="165" fontId="5" fillId="0" borderId="3" xfId="0" applyNumberFormat="1" applyFont="1" applyBorder="1" applyAlignment="1">
      <alignment horizontal="right" vertical="top" wrapText="1"/>
    </xf>
    <xf numFmtId="0" fontId="9" fillId="0" borderId="12" xfId="0" applyFont="1" applyBorder="1" applyAlignment="1">
      <alignment vertical="top" wrapText="1"/>
    </xf>
    <xf numFmtId="0" fontId="9" fillId="0" borderId="26" xfId="0" applyFont="1" applyBorder="1" applyAlignment="1">
      <alignment wrapText="1"/>
    </xf>
    <xf numFmtId="0" fontId="9" fillId="0" borderId="26" xfId="0" applyFont="1" applyBorder="1" applyAlignment="1">
      <alignment wrapText="1"/>
    </xf>
    <xf numFmtId="165" fontId="6" fillId="0" borderId="20" xfId="2" applyNumberFormat="1" applyFont="1" applyFill="1" applyBorder="1" applyAlignment="1" applyProtection="1">
      <alignment horizontal="center" vertical="top" shrinkToFit="1"/>
    </xf>
    <xf numFmtId="165" fontId="6" fillId="0" borderId="12" xfId="2" applyNumberFormat="1" applyFont="1" applyFill="1" applyBorder="1" applyAlignment="1" applyProtection="1">
      <alignment horizontal="center" vertical="top" shrinkToFit="1"/>
    </xf>
    <xf numFmtId="164" fontId="10" fillId="0" borderId="26" xfId="0" applyNumberFormat="1" applyFont="1" applyBorder="1" applyAlignment="1">
      <alignment horizontal="center" wrapText="1"/>
    </xf>
    <xf numFmtId="0" fontId="10" fillId="0" borderId="26" xfId="0" applyFont="1" applyBorder="1" applyAlignment="1">
      <alignment horizontal="center"/>
    </xf>
    <xf numFmtId="165" fontId="10" fillId="0" borderId="26" xfId="0" applyNumberFormat="1" applyFont="1" applyBorder="1" applyAlignment="1">
      <alignment horizontal="center"/>
    </xf>
  </cellXfs>
  <cellStyles count="3">
    <cellStyle name="xl45" xfId="2"/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62"/>
  <sheetViews>
    <sheetView tabSelected="1" topLeftCell="A52" workbookViewId="0">
      <selection activeCell="D55" sqref="D55:D61"/>
    </sheetView>
  </sheetViews>
  <sheetFormatPr defaultRowHeight="15"/>
  <cols>
    <col min="2" max="2" width="20.28515625" customWidth="1"/>
    <col min="3" max="3" width="25" customWidth="1"/>
    <col min="4" max="4" width="16.42578125" customWidth="1"/>
    <col min="5" max="5" width="21" customWidth="1"/>
    <col min="6" max="6" width="21.85546875" customWidth="1"/>
    <col min="7" max="7" width="12.140625" customWidth="1"/>
    <col min="8" max="8" width="11.7109375" customWidth="1"/>
  </cols>
  <sheetData>
    <row r="1" spans="2:6" ht="15.75" thickBot="1"/>
    <row r="2" spans="2:6" ht="16.5" thickBot="1">
      <c r="B2" s="55" t="s">
        <v>0</v>
      </c>
      <c r="C2" s="55" t="s">
        <v>1</v>
      </c>
      <c r="D2" s="1" t="s">
        <v>2</v>
      </c>
      <c r="E2" s="55" t="s">
        <v>3</v>
      </c>
      <c r="F2" s="2" t="s">
        <v>4</v>
      </c>
    </row>
    <row r="3" spans="2:6" ht="16.5" thickBot="1">
      <c r="B3" s="56"/>
      <c r="C3" s="56"/>
      <c r="D3" s="3" t="s">
        <v>5</v>
      </c>
      <c r="E3" s="56"/>
      <c r="F3" s="4" t="s">
        <v>6</v>
      </c>
    </row>
    <row r="4" spans="2:6" ht="16.5" thickBot="1">
      <c r="B4" s="69"/>
      <c r="C4" s="69"/>
      <c r="D4" s="5" t="s">
        <v>7</v>
      </c>
      <c r="E4" s="69"/>
      <c r="F4" s="4"/>
    </row>
    <row r="5" spans="2:6" ht="15.75" customHeight="1">
      <c r="B5" s="6" t="s">
        <v>8</v>
      </c>
      <c r="C5" s="70">
        <f>C7+C8</f>
        <v>551850.80000000005</v>
      </c>
      <c r="D5" s="70">
        <f t="shared" ref="D5:E5" si="0">D7+D8</f>
        <v>681536.5</v>
      </c>
      <c r="E5" s="70">
        <f t="shared" si="0"/>
        <v>677229.60000000009</v>
      </c>
      <c r="F5" s="63">
        <f>E5/D5*100</f>
        <v>99.368060257961261</v>
      </c>
    </row>
    <row r="6" spans="2:6" ht="16.5" customHeight="1" thickBot="1">
      <c r="B6" s="7" t="s">
        <v>9</v>
      </c>
      <c r="C6" s="71"/>
      <c r="D6" s="71"/>
      <c r="E6" s="71"/>
      <c r="F6" s="64"/>
    </row>
    <row r="7" spans="2:6" ht="59.25" customHeight="1" thickBot="1">
      <c r="B7" s="8" t="s">
        <v>10</v>
      </c>
      <c r="C7" s="31">
        <v>159798.70000000001</v>
      </c>
      <c r="D7" s="31">
        <v>148963.1</v>
      </c>
      <c r="E7" s="32">
        <v>158317.20000000001</v>
      </c>
      <c r="F7" s="35">
        <f>E7/D7*100</f>
        <v>106.27947458128892</v>
      </c>
    </row>
    <row r="8" spans="2:6" ht="32.25" thickBot="1">
      <c r="B8" s="7" t="s">
        <v>11</v>
      </c>
      <c r="C8" s="33">
        <v>392052.1</v>
      </c>
      <c r="D8" s="34">
        <v>532573.4</v>
      </c>
      <c r="E8" s="32">
        <v>518912.4</v>
      </c>
      <c r="F8" s="35">
        <f>E8/D8*100</f>
        <v>97.434907563915132</v>
      </c>
    </row>
    <row r="11" spans="2:6" ht="15.75" thickBot="1"/>
    <row r="12" spans="2:6" ht="32.25" thickBot="1">
      <c r="B12" s="9" t="s">
        <v>12</v>
      </c>
      <c r="C12" s="2" t="s">
        <v>1</v>
      </c>
      <c r="D12" s="2" t="s">
        <v>13</v>
      </c>
      <c r="E12" s="2" t="s">
        <v>14</v>
      </c>
      <c r="F12" s="2" t="s">
        <v>15</v>
      </c>
    </row>
    <row r="13" spans="2:6" ht="48" thickBot="1">
      <c r="B13" s="10" t="s">
        <v>16</v>
      </c>
      <c r="C13" s="30">
        <v>115335.1</v>
      </c>
      <c r="D13" s="30">
        <v>108594.4</v>
      </c>
      <c r="E13" s="30">
        <f>D13-C13</f>
        <v>-6740.7000000000116</v>
      </c>
      <c r="F13" s="28">
        <f>D13/C13*100</f>
        <v>94.155551952527887</v>
      </c>
    </row>
    <row r="14" spans="2:6" ht="32.25" thickBot="1">
      <c r="B14" s="8" t="s">
        <v>17</v>
      </c>
      <c r="C14" s="31">
        <v>65249</v>
      </c>
      <c r="D14" s="31">
        <v>61654.8</v>
      </c>
      <c r="E14" s="31">
        <f t="shared" ref="E14:E23" si="1">D14-C14</f>
        <v>-3594.1999999999971</v>
      </c>
      <c r="F14" s="22">
        <f>D14/C14*100</f>
        <v>94.491563089089496</v>
      </c>
    </row>
    <row r="15" spans="2:6" ht="48" thickBot="1">
      <c r="B15" s="8" t="s">
        <v>18</v>
      </c>
      <c r="C15" s="31">
        <v>7921.6</v>
      </c>
      <c r="D15" s="31">
        <v>5105.8</v>
      </c>
      <c r="E15" s="31">
        <f t="shared" si="1"/>
        <v>-2815.8</v>
      </c>
      <c r="F15" s="22">
        <f t="shared" ref="F15:F24" si="2">D15/C15*100</f>
        <v>64.454150676630988</v>
      </c>
    </row>
    <row r="16" spans="2:6" ht="48" thickBot="1">
      <c r="B16" s="38" t="s">
        <v>19</v>
      </c>
      <c r="C16" s="31">
        <v>6287</v>
      </c>
      <c r="D16" s="31">
        <v>5615.3</v>
      </c>
      <c r="E16" s="31">
        <f t="shared" si="1"/>
        <v>-671.69999999999982</v>
      </c>
      <c r="F16" s="22">
        <f t="shared" si="2"/>
        <v>89.316048989979322</v>
      </c>
    </row>
    <row r="17" spans="2:8" ht="95.25" thickBot="1">
      <c r="B17" s="8" t="s">
        <v>20</v>
      </c>
      <c r="C17" s="31">
        <v>27801</v>
      </c>
      <c r="D17" s="31">
        <v>26494.6</v>
      </c>
      <c r="E17" s="31">
        <f t="shared" si="1"/>
        <v>-1306.4000000000015</v>
      </c>
      <c r="F17" s="22">
        <f t="shared" si="2"/>
        <v>95.300888457249727</v>
      </c>
    </row>
    <row r="18" spans="2:8" ht="32.25" thickBot="1">
      <c r="B18" s="8" t="s">
        <v>21</v>
      </c>
      <c r="C18" s="31">
        <v>6290</v>
      </c>
      <c r="D18" s="31">
        <v>7574</v>
      </c>
      <c r="E18" s="31">
        <f t="shared" si="1"/>
        <v>1284</v>
      </c>
      <c r="F18" s="22">
        <f t="shared" si="2"/>
        <v>120.41335453100159</v>
      </c>
    </row>
    <row r="19" spans="2:8" ht="32.25" thickBot="1">
      <c r="B19" s="8" t="s">
        <v>22</v>
      </c>
      <c r="C19" s="31">
        <v>1427</v>
      </c>
      <c r="D19" s="31">
        <v>2000</v>
      </c>
      <c r="E19" s="31">
        <f t="shared" si="1"/>
        <v>573</v>
      </c>
      <c r="F19" s="22">
        <f t="shared" si="2"/>
        <v>140.15416958654521</v>
      </c>
    </row>
    <row r="20" spans="2:8" ht="48" thickBot="1">
      <c r="B20" s="10" t="s">
        <v>23</v>
      </c>
      <c r="C20" s="39">
        <v>44463.6</v>
      </c>
      <c r="D20" s="39">
        <v>40368.699999999997</v>
      </c>
      <c r="E20" s="30">
        <f t="shared" si="1"/>
        <v>-4094.9000000000015</v>
      </c>
      <c r="F20" s="29">
        <f t="shared" si="2"/>
        <v>90.790444318498714</v>
      </c>
    </row>
    <row r="21" spans="2:8" ht="48" thickBot="1">
      <c r="B21" s="27" t="s">
        <v>24</v>
      </c>
      <c r="C21" s="40">
        <v>5977.5</v>
      </c>
      <c r="D21" s="40">
        <v>6298.2</v>
      </c>
      <c r="E21" s="31">
        <f t="shared" si="1"/>
        <v>320.69999999999982</v>
      </c>
      <c r="F21" s="22">
        <f t="shared" si="2"/>
        <v>105.3651191969887</v>
      </c>
    </row>
    <row r="22" spans="2:8" ht="63.75" thickBot="1">
      <c r="B22" s="8" t="s">
        <v>25</v>
      </c>
      <c r="C22" s="36">
        <v>38272.9</v>
      </c>
      <c r="D22" s="36">
        <v>30457</v>
      </c>
      <c r="E22" s="31">
        <f t="shared" si="1"/>
        <v>-7815.9000000000015</v>
      </c>
      <c r="F22" s="22">
        <f t="shared" si="2"/>
        <v>79.578500714604843</v>
      </c>
    </row>
    <row r="23" spans="2:8" ht="32.25" thickBot="1">
      <c r="B23" s="10" t="s">
        <v>26</v>
      </c>
      <c r="C23" s="37">
        <v>392052.1</v>
      </c>
      <c r="D23" s="37">
        <v>532573.4</v>
      </c>
      <c r="E23" s="30">
        <f t="shared" si="1"/>
        <v>140521.30000000005</v>
      </c>
      <c r="F23" s="29">
        <f t="shared" si="2"/>
        <v>135.84250664643807</v>
      </c>
    </row>
    <row r="24" spans="2:8" ht="19.5" thickBot="1">
      <c r="B24" s="10" t="s">
        <v>27</v>
      </c>
      <c r="C24" s="31">
        <f>C23+C20+C13</f>
        <v>551850.79999999993</v>
      </c>
      <c r="D24" s="31">
        <f>D23+D20+D13</f>
        <v>681536.5</v>
      </c>
      <c r="E24" s="31">
        <f>D24-C24</f>
        <v>129685.70000000007</v>
      </c>
      <c r="F24" s="22">
        <f t="shared" si="2"/>
        <v>123.50013808080011</v>
      </c>
    </row>
    <row r="27" spans="2:8" ht="15.75" thickBot="1"/>
    <row r="28" spans="2:8" ht="45" customHeight="1" thickBot="1">
      <c r="B28" s="65" t="s">
        <v>28</v>
      </c>
      <c r="C28" s="67" t="s">
        <v>59</v>
      </c>
      <c r="D28" s="67" t="s">
        <v>56</v>
      </c>
      <c r="E28" s="67" t="s">
        <v>29</v>
      </c>
      <c r="F28" s="67" t="s">
        <v>40</v>
      </c>
      <c r="G28" s="57" t="s">
        <v>57</v>
      </c>
      <c r="H28" s="58"/>
    </row>
    <row r="29" spans="2:8" ht="15.75" thickBot="1">
      <c r="B29" s="66"/>
      <c r="C29" s="68"/>
      <c r="D29" s="68"/>
      <c r="E29" s="68"/>
      <c r="F29" s="68"/>
      <c r="G29" s="11" t="s">
        <v>30</v>
      </c>
      <c r="H29" s="11" t="s">
        <v>31</v>
      </c>
    </row>
    <row r="30" spans="2:8" ht="15.75" thickBot="1">
      <c r="B30" s="12">
        <v>1</v>
      </c>
      <c r="C30" s="13">
        <v>2</v>
      </c>
      <c r="D30" s="13">
        <v>3</v>
      </c>
      <c r="E30" s="13">
        <v>4</v>
      </c>
      <c r="F30" s="13">
        <v>5</v>
      </c>
      <c r="G30" s="13">
        <v>6</v>
      </c>
      <c r="H30" s="13">
        <v>7</v>
      </c>
    </row>
    <row r="31" spans="2:8" ht="44.25" thickBot="1">
      <c r="B31" s="14" t="s">
        <v>32</v>
      </c>
      <c r="C31" s="41">
        <v>108594.4</v>
      </c>
      <c r="D31" s="41">
        <v>117400.2</v>
      </c>
      <c r="E31" s="15">
        <f>D31/C31*100</f>
        <v>108.10888959283351</v>
      </c>
      <c r="F31" s="45">
        <v>112605.5</v>
      </c>
      <c r="G31" s="15">
        <f>D31/F31*100</f>
        <v>104.25796253291357</v>
      </c>
      <c r="H31" s="45">
        <f>D31-F31</f>
        <v>4794.6999999999971</v>
      </c>
    </row>
    <row r="32" spans="2:8" ht="32.25" thickBot="1">
      <c r="B32" s="23" t="s">
        <v>33</v>
      </c>
      <c r="C32" s="42">
        <v>61654.8</v>
      </c>
      <c r="D32" s="43">
        <v>64760.2</v>
      </c>
      <c r="E32" s="15">
        <f t="shared" ref="E32:E38" si="3">D32/C32*100</f>
        <v>105.03675301841866</v>
      </c>
      <c r="F32" s="45">
        <v>61103.199999999997</v>
      </c>
      <c r="G32" s="15">
        <f t="shared" ref="G32:G38" si="4">D32/F32*100</f>
        <v>105.98495659801779</v>
      </c>
      <c r="H32" s="45">
        <f t="shared" ref="H32:H38" si="5">D32-F32</f>
        <v>3657</v>
      </c>
    </row>
    <row r="33" spans="2:8" ht="32.25" thickBot="1">
      <c r="B33" s="24" t="s">
        <v>34</v>
      </c>
      <c r="C33" s="44">
        <v>7574</v>
      </c>
      <c r="D33" s="43">
        <v>7596.3</v>
      </c>
      <c r="E33" s="15">
        <f t="shared" si="3"/>
        <v>100.29442830736733</v>
      </c>
      <c r="F33" s="45">
        <v>7827.6</v>
      </c>
      <c r="G33" s="15">
        <f t="shared" si="4"/>
        <v>97.045071286218004</v>
      </c>
      <c r="H33" s="45">
        <f t="shared" si="5"/>
        <v>-231.30000000000018</v>
      </c>
    </row>
    <row r="34" spans="2:8" ht="48" thickBot="1">
      <c r="B34" s="25" t="s">
        <v>35</v>
      </c>
      <c r="C34" s="42">
        <v>5615.3</v>
      </c>
      <c r="D34" s="43">
        <v>5615.4</v>
      </c>
      <c r="E34" s="15">
        <f t="shared" si="3"/>
        <v>100.0017808487525</v>
      </c>
      <c r="F34" s="31">
        <v>6113.3</v>
      </c>
      <c r="G34" s="15">
        <f t="shared" si="4"/>
        <v>91.855462679731076</v>
      </c>
      <c r="H34" s="45">
        <f t="shared" si="5"/>
        <v>-497.90000000000055</v>
      </c>
    </row>
    <row r="35" spans="2:8" ht="95.25" thickBot="1">
      <c r="B35" s="26" t="s">
        <v>36</v>
      </c>
      <c r="C35" s="44">
        <v>26494.6</v>
      </c>
      <c r="D35" s="43">
        <v>32024.1</v>
      </c>
      <c r="E35" s="15">
        <f t="shared" si="3"/>
        <v>120.87029054977241</v>
      </c>
      <c r="F35" s="45">
        <v>28731.9</v>
      </c>
      <c r="G35" s="15">
        <f t="shared" si="4"/>
        <v>111.45834420974595</v>
      </c>
      <c r="H35" s="45">
        <f t="shared" si="5"/>
        <v>3292.1999999999971</v>
      </c>
    </row>
    <row r="36" spans="2:8" ht="48" thickBot="1">
      <c r="B36" s="26" t="s">
        <v>37</v>
      </c>
      <c r="C36" s="42">
        <v>5105.8</v>
      </c>
      <c r="D36" s="42">
        <v>5189.1000000000004</v>
      </c>
      <c r="E36" s="15">
        <f t="shared" si="3"/>
        <v>101.63147792706336</v>
      </c>
      <c r="F36" s="45">
        <v>6671.5</v>
      </c>
      <c r="G36" s="15">
        <f t="shared" si="4"/>
        <v>77.780109420670016</v>
      </c>
      <c r="H36" s="45">
        <f t="shared" si="5"/>
        <v>-1482.3999999999996</v>
      </c>
    </row>
    <row r="37" spans="2:8" ht="95.25" thickBot="1">
      <c r="B37" s="26" t="s">
        <v>38</v>
      </c>
      <c r="C37" s="44">
        <v>142.6</v>
      </c>
      <c r="D37" s="43">
        <v>142.6</v>
      </c>
      <c r="E37" s="15">
        <f t="shared" si="3"/>
        <v>100</v>
      </c>
      <c r="F37" s="45">
        <v>223.3</v>
      </c>
      <c r="G37" s="15">
        <f t="shared" si="4"/>
        <v>63.86027765338109</v>
      </c>
      <c r="H37" s="45">
        <f t="shared" si="5"/>
        <v>-80.700000000000017</v>
      </c>
    </row>
    <row r="38" spans="2:8" ht="32.25" thickBot="1">
      <c r="B38" s="26" t="s">
        <v>39</v>
      </c>
      <c r="C38" s="42">
        <v>2000</v>
      </c>
      <c r="D38" s="42">
        <v>2065.1999999999998</v>
      </c>
      <c r="E38" s="15">
        <f t="shared" si="3"/>
        <v>103.25999999999999</v>
      </c>
      <c r="F38" s="45">
        <v>1785.2</v>
      </c>
      <c r="G38" s="15">
        <f t="shared" si="4"/>
        <v>115.68451714093658</v>
      </c>
      <c r="H38" s="45">
        <f t="shared" si="5"/>
        <v>279.99999999999977</v>
      </c>
    </row>
    <row r="40" spans="2:8" ht="15.75" thickBot="1"/>
    <row r="41" spans="2:8" ht="45" customHeight="1" thickBot="1">
      <c r="B41" s="59" t="s">
        <v>28</v>
      </c>
      <c r="C41" s="59" t="s">
        <v>58</v>
      </c>
      <c r="D41" s="59" t="s">
        <v>56</v>
      </c>
      <c r="E41" s="59" t="s">
        <v>29</v>
      </c>
      <c r="F41" s="59" t="s">
        <v>40</v>
      </c>
      <c r="G41" s="61" t="s">
        <v>57</v>
      </c>
      <c r="H41" s="62"/>
    </row>
    <row r="42" spans="2:8" ht="15.75" thickBot="1">
      <c r="B42" s="60"/>
      <c r="C42" s="60"/>
      <c r="D42" s="60"/>
      <c r="E42" s="60"/>
      <c r="F42" s="60"/>
      <c r="G42" s="16" t="s">
        <v>30</v>
      </c>
      <c r="H42" s="16" t="s">
        <v>31</v>
      </c>
    </row>
    <row r="43" spans="2:8" ht="15.75" thickBot="1">
      <c r="B43" s="17">
        <v>1</v>
      </c>
      <c r="C43" s="18">
        <v>2</v>
      </c>
      <c r="D43" s="18">
        <v>3</v>
      </c>
      <c r="E43" s="18">
        <v>4</v>
      </c>
      <c r="F43" s="18">
        <v>5</v>
      </c>
      <c r="G43" s="18">
        <v>6</v>
      </c>
      <c r="H43" s="18">
        <v>7</v>
      </c>
    </row>
    <row r="44" spans="2:8" ht="43.5" thickBot="1">
      <c r="B44" s="19" t="s">
        <v>41</v>
      </c>
      <c r="C44" s="31">
        <v>40368.699999999997</v>
      </c>
      <c r="D44" s="31">
        <v>40917</v>
      </c>
      <c r="E44" s="21">
        <f>D44/C44*100</f>
        <v>101.35823051027157</v>
      </c>
      <c r="F44" s="31">
        <v>52329.599999999999</v>
      </c>
      <c r="G44" s="21">
        <f>D44/F44*100</f>
        <v>78.190928270042193</v>
      </c>
      <c r="H44" s="31">
        <f>D44-F44</f>
        <v>-11412.599999999999</v>
      </c>
    </row>
    <row r="45" spans="2:8" ht="19.5" thickBot="1">
      <c r="B45" s="8" t="s">
        <v>42</v>
      </c>
      <c r="C45" s="46">
        <v>2610</v>
      </c>
      <c r="D45" s="46">
        <v>2762.3</v>
      </c>
      <c r="E45" s="21">
        <f t="shared" ref="E45:E49" si="6">D45/C45*100</f>
        <v>105.83524904214561</v>
      </c>
      <c r="F45" s="31">
        <v>5586.9</v>
      </c>
      <c r="G45" s="21">
        <f t="shared" ref="G45:G49" si="7">D45/F45*100</f>
        <v>49.442445721240766</v>
      </c>
      <c r="H45" s="31">
        <f t="shared" ref="H45:H49" si="8">D45-F45</f>
        <v>-2824.5999999999995</v>
      </c>
    </row>
    <row r="46" spans="2:8" ht="19.5" thickBot="1">
      <c r="B46" s="8" t="s">
        <v>43</v>
      </c>
      <c r="C46" s="46">
        <v>3519.3</v>
      </c>
      <c r="D46" s="46">
        <v>3557.9</v>
      </c>
      <c r="E46" s="21">
        <f t="shared" si="6"/>
        <v>101.09680902452192</v>
      </c>
      <c r="F46" s="31">
        <v>3503.9</v>
      </c>
      <c r="G46" s="21">
        <f t="shared" si="7"/>
        <v>101.54113987271327</v>
      </c>
      <c r="H46" s="31">
        <f t="shared" si="8"/>
        <v>54</v>
      </c>
    </row>
    <row r="47" spans="2:8" ht="63.75" customHeight="1" thickBot="1">
      <c r="B47" s="8" t="s">
        <v>44</v>
      </c>
      <c r="C47" s="36">
        <v>30457</v>
      </c>
      <c r="D47" s="36">
        <v>30670.5</v>
      </c>
      <c r="E47" s="21">
        <f t="shared" si="6"/>
        <v>100.70098827855665</v>
      </c>
      <c r="F47" s="31">
        <v>35715.800000000003</v>
      </c>
      <c r="G47" s="21">
        <f t="shared" si="7"/>
        <v>85.873758952620406</v>
      </c>
      <c r="H47" s="31">
        <f t="shared" si="8"/>
        <v>-5045.3000000000029</v>
      </c>
    </row>
    <row r="48" spans="2:8" ht="19.5" thickBot="1">
      <c r="B48" s="8" t="s">
        <v>45</v>
      </c>
      <c r="C48" s="36">
        <v>2986.2</v>
      </c>
      <c r="D48" s="36">
        <v>3112.6</v>
      </c>
      <c r="E48" s="21">
        <f t="shared" si="6"/>
        <v>104.23280423280423</v>
      </c>
      <c r="F48" s="31">
        <v>10005.9</v>
      </c>
      <c r="G48" s="21">
        <f t="shared" si="7"/>
        <v>31.107646488571746</v>
      </c>
      <c r="H48" s="31">
        <f t="shared" si="8"/>
        <v>-6893.2999999999993</v>
      </c>
    </row>
    <row r="49" spans="2:8" ht="63.75" thickBot="1">
      <c r="B49" s="8" t="s">
        <v>46</v>
      </c>
      <c r="C49" s="47">
        <v>416.1</v>
      </c>
      <c r="D49" s="47">
        <v>416.1</v>
      </c>
      <c r="E49" s="21">
        <f t="shared" si="6"/>
        <v>100</v>
      </c>
      <c r="F49" s="47">
        <v>682.7</v>
      </c>
      <c r="G49" s="21">
        <f t="shared" si="7"/>
        <v>60.949172403691222</v>
      </c>
      <c r="H49" s="31">
        <f t="shared" si="8"/>
        <v>-266.60000000000002</v>
      </c>
    </row>
    <row r="50" spans="2:8" ht="15.75" thickBot="1"/>
    <row r="51" spans="2:8" ht="15.75">
      <c r="B51" s="53" t="s">
        <v>47</v>
      </c>
      <c r="C51" s="1" t="s">
        <v>13</v>
      </c>
      <c r="D51" s="55" t="s">
        <v>55</v>
      </c>
      <c r="E51" s="20"/>
    </row>
    <row r="52" spans="2:8" ht="16.5" thickBot="1">
      <c r="B52" s="54"/>
      <c r="C52" s="3" t="s">
        <v>54</v>
      </c>
      <c r="D52" s="56"/>
      <c r="E52" s="20"/>
    </row>
    <row r="53" spans="2:8" ht="48" thickBot="1">
      <c r="B53" s="48" t="s">
        <v>48</v>
      </c>
      <c r="C53" s="49">
        <v>532573.4</v>
      </c>
      <c r="D53" s="49">
        <v>518912.4</v>
      </c>
      <c r="E53" s="20"/>
    </row>
    <row r="54" spans="2:8" ht="19.5" thickBot="1">
      <c r="B54" s="50" t="s">
        <v>49</v>
      </c>
      <c r="C54" s="51"/>
      <c r="D54" s="51"/>
      <c r="E54" s="20"/>
    </row>
    <row r="55" spans="2:8" ht="93.75" customHeight="1" thickBot="1">
      <c r="B55" s="50" t="s">
        <v>50</v>
      </c>
      <c r="C55" s="75">
        <v>96187.9</v>
      </c>
      <c r="D55" s="75">
        <v>98078.5</v>
      </c>
      <c r="E55" s="20"/>
    </row>
    <row r="56" spans="2:8" ht="63.75" thickBot="1">
      <c r="B56" s="50" t="s">
        <v>51</v>
      </c>
      <c r="C56" s="75">
        <v>274228.40000000002</v>
      </c>
      <c r="D56" s="75">
        <v>258437.9</v>
      </c>
      <c r="E56" s="20"/>
    </row>
    <row r="57" spans="2:8" ht="63.75" thickBot="1">
      <c r="B57" s="50" t="s">
        <v>52</v>
      </c>
      <c r="C57" s="75">
        <v>154404.4</v>
      </c>
      <c r="D57" s="75">
        <v>154383</v>
      </c>
      <c r="E57" s="20"/>
    </row>
    <row r="58" spans="2:8" ht="47.25">
      <c r="B58" s="72" t="s">
        <v>53</v>
      </c>
      <c r="C58" s="76">
        <v>6263.1</v>
      </c>
      <c r="D58" s="76">
        <v>6263.1</v>
      </c>
      <c r="E58" s="20"/>
    </row>
    <row r="59" spans="2:8">
      <c r="B59" s="73" t="s">
        <v>60</v>
      </c>
      <c r="C59" s="77">
        <v>1497.6</v>
      </c>
      <c r="D59" s="77">
        <v>1816.4</v>
      </c>
      <c r="E59" s="20"/>
    </row>
    <row r="60" spans="2:8">
      <c r="B60" s="73"/>
      <c r="C60" s="77"/>
      <c r="D60" s="77"/>
      <c r="E60" s="20"/>
    </row>
    <row r="61" spans="2:8" ht="79.5">
      <c r="B61" s="74" t="s">
        <v>61</v>
      </c>
      <c r="C61" s="78">
        <v>-8</v>
      </c>
      <c r="D61" s="79">
        <v>-66.5</v>
      </c>
    </row>
    <row r="62" spans="2:8">
      <c r="D62" s="52"/>
    </row>
  </sheetData>
  <mergeCells count="24">
    <mergeCell ref="B2:B4"/>
    <mergeCell ref="C2:C4"/>
    <mergeCell ref="E2:E4"/>
    <mergeCell ref="C5:C6"/>
    <mergeCell ref="D5:D6"/>
    <mergeCell ref="E5:E6"/>
    <mergeCell ref="F5:F6"/>
    <mergeCell ref="B28:B29"/>
    <mergeCell ref="C28:C29"/>
    <mergeCell ref="D28:D29"/>
    <mergeCell ref="E28:E29"/>
    <mergeCell ref="F28:F29"/>
    <mergeCell ref="G28:H28"/>
    <mergeCell ref="B41:B42"/>
    <mergeCell ref="C41:C42"/>
    <mergeCell ref="D41:D42"/>
    <mergeCell ref="E41:E42"/>
    <mergeCell ref="F41:F42"/>
    <mergeCell ref="G41:H41"/>
    <mergeCell ref="B51:B52"/>
    <mergeCell ref="D51:D52"/>
    <mergeCell ref="B59:B60"/>
    <mergeCell ref="C59:C60"/>
    <mergeCell ref="D59:D6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</dc:creator>
  <cp:lastModifiedBy>Липатникова</cp:lastModifiedBy>
  <dcterms:created xsi:type="dcterms:W3CDTF">2020-03-19T11:32:30Z</dcterms:created>
  <dcterms:modified xsi:type="dcterms:W3CDTF">2021-03-18T13:51:06Z</dcterms:modified>
</cp:coreProperties>
</file>